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เฝ้าระวังทันตฯ(65)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<sst xmlns="http://schemas.openxmlformats.org/spreadsheetml/2006/main" count="19" uniqueCount="19">
  <si>
    <t xml:space="preserve">คำนวณกลุ่มตัวอย่างการสำรวจสภาวะทันตฯ  กลุ่ม 12  ปี  </t>
  </si>
  <si>
    <t>ลำดับ</t>
  </si>
  <si>
    <t>อำเภอ</t>
  </si>
  <si>
    <t>ประชากร 12ปี = N</t>
  </si>
  <si>
    <t>ค่าสัดส่วน(P) ปี..</t>
  </si>
  <si>
    <t xml:space="preserve">แทนค่าสูตรได้ n </t>
  </si>
  <si>
    <t>ปรับขนาดตย.</t>
  </si>
  <si>
    <t>ยอดn ที่ใช้จริง</t>
  </si>
  <si>
    <t>เมือง</t>
  </si>
  <si>
    <t>จังหวัด....</t>
  </si>
  <si>
    <t>กรณีใช้สูตร ที่สำนักทันต แนะนำ ตามวิธีที่เลือกสุ่ม แบบ PPS</t>
  </si>
  <si>
    <t>สูตรที่ใช้</t>
  </si>
  <si>
    <r>
      <t>n = Z</t>
    </r>
    <r>
      <rPr>
        <vertAlign val="superscript"/>
        <sz val="18"/>
        <color theme="1"/>
        <rFont val="AngsanaUPC"/>
        <family val="1"/>
      </rPr>
      <t xml:space="preserve">2 </t>
    </r>
    <r>
      <rPr>
        <vertAlign val="subscript"/>
        <sz val="18"/>
        <color theme="1"/>
        <rFont val="AngsanaUPC"/>
        <family val="1"/>
      </rPr>
      <t xml:space="preserve">a/2 </t>
    </r>
    <r>
      <rPr>
        <sz val="18"/>
        <color theme="1"/>
        <rFont val="AngsanaUPC"/>
        <family val="1"/>
      </rPr>
      <t>P(1-P)*deff</t>
    </r>
  </si>
  <si>
    <r>
      <t xml:space="preserve">               d</t>
    </r>
    <r>
      <rPr>
        <vertAlign val="superscript"/>
        <sz val="18"/>
        <color theme="1"/>
        <rFont val="AngsanaUPC"/>
        <family val="1"/>
      </rPr>
      <t>2</t>
    </r>
  </si>
  <si>
    <t>ใช้ค่า</t>
  </si>
  <si>
    <t>deff=1</t>
  </si>
  <si>
    <t>เท่าปีที่แล้วถูกหรือไม่</t>
  </si>
  <si>
    <t>d= 5-10%ของp</t>
  </si>
  <si>
    <t>zα/2=1.96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</si>
</sst>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1"/>
      <name val="AngsanaUPC"/>
      <family val="1"/>
    </font>
    <font>
      <b/>
      <sz val="18"/>
      <color theme="1"/>
      <name val="AngsanaUPC"/>
      <family val="1"/>
    </font>
    <font>
      <sz val="18"/>
      <color rgb="FFFF0000"/>
      <name val="AngsanaUPC"/>
      <family val="1"/>
    </font>
    <font>
      <vertAlign val="superscript"/>
      <sz val="18"/>
      <color theme="1"/>
      <name val="AngsanaUPC"/>
      <family val="1"/>
    </font>
    <font>
      <vertAlign val="subscript"/>
      <sz val="18"/>
      <color theme="1"/>
      <name val="AngsanaUPC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3" borderId="1" xfId="0" applyFont="1" applyFill="1" applyBorder="1"/>
    <xf numFmtId="165" fontId="2" fillId="0" borderId="1" xfId="1" applyNumberFormat="1" applyFont="1" applyBorder="1"/>
    <xf numFmtId="2" fontId="2" fillId="0" borderId="0" xfId="0" applyNumberFormat="1" applyFont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NumberFormat="1" applyFont="1" applyFill="1" applyBorder="1"/>
    <xf numFmtId="0" fontId="3" fillId="4" borderId="3" xfId="0" applyFont="1" applyFill="1" applyBorder="1" applyAlignment="1">
      <alignment horizontal="right"/>
    </xf>
    <xf numFmtId="165" fontId="2" fillId="4" borderId="1" xfId="0" applyNumberFormat="1" applyFont="1" applyFill="1" applyBorder="1"/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center"/>
    </xf>
    <xf numFmtId="165" fontId="2" fillId="4" borderId="1" xfId="1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165" fontId="2" fillId="0" borderId="0" xfId="0" applyNumberFormat="1" applyFont="1" applyBorder="1"/>
    <xf numFmtId="2" fontId="2" fillId="0" borderId="0" xfId="0" applyNumberFormat="1" applyFont="1" applyFill="1" applyBorder="1" applyAlignment="1">
      <alignment horizontal="center"/>
    </xf>
    <xf numFmtId="165" fontId="2" fillId="0" borderId="0" xfId="1" applyNumberFormat="1" applyFont="1" applyBorder="1" applyAlignment="1"/>
    <xf numFmtId="0" fontId="2" fillId="0" borderId="0" xfId="0" applyFont="1" applyFill="1" applyBorder="1"/>
    <xf numFmtId="0" fontId="4" fillId="0" borderId="0" xfId="0" applyFont="1"/>
    <xf numFmtId="0" fontId="2" fillId="0" borderId="0" xfId="0" applyFont="1" applyAlignment="1">
      <alignment horizontal="left" indent="8"/>
    </xf>
    <xf numFmtId="0" fontId="2" fillId="0" borderId="4" xfId="0" applyFont="1" applyBorder="1"/>
    <xf numFmtId="0" fontId="2" fillId="0" borderId="0" xfId="0" applyFont="1" applyAlignment="1"/>
    <xf numFmtId="2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I4" sqref="I4"/>
    </sheetView>
  </sheetViews>
  <sheetFormatPr defaultColWidth="9" defaultRowHeight="26.25"/>
  <cols>
    <col min="1" max="1" width="5.5703125" style="1" customWidth="1"/>
    <col min="2" max="2" width="13.42578125" style="1" customWidth="1"/>
    <col min="3" max="3" width="16.85546875" style="1" customWidth="1"/>
    <col min="4" max="4" width="18.42578125" style="1" customWidth="1"/>
    <col min="5" max="5" width="17.7109375" style="1" customWidth="1"/>
    <col min="6" max="6" width="12.7109375" style="1" customWidth="1"/>
    <col min="7" max="7" width="13.42578125" style="1" customWidth="1"/>
    <col min="8" max="16384" width="9" style="1"/>
  </cols>
  <sheetData>
    <row r="1" spans="1:7">
      <c r="B1" s="1" t="s">
        <v>0</v>
      </c>
    </row>
    <row r="2" spans="1:7">
      <c r="A2" s="2" t="s">
        <v>1</v>
      </c>
      <c r="B2" s="3" t="s">
        <v>2</v>
      </c>
      <c r="C2" s="2" t="s">
        <v>3</v>
      </c>
      <c r="D2" s="4" t="s">
        <v>4</v>
      </c>
      <c r="E2" s="5" t="s">
        <v>5</v>
      </c>
      <c r="F2" s="5" t="s">
        <v>6</v>
      </c>
      <c r="G2" s="6" t="s">
        <v>7</v>
      </c>
    </row>
    <row r="3" spans="1:7">
      <c r="A3" s="2">
        <v>1</v>
      </c>
      <c r="B3" s="2" t="s">
        <v>8</v>
      </c>
      <c r="C3" s="7">
        <v>3282</v>
      </c>
      <c r="D3" s="26">
        <v>0.58200000000000007</v>
      </c>
      <c r="E3" s="9">
        <f>(((1.96^2)*(D3*(1-D3))*1/((0.1*D3))^2))</f>
        <v>275.90872852233662</v>
      </c>
      <c r="F3" s="9">
        <f>E3/((1+(E3/C3)))</f>
        <v>254.51255670248537</v>
      </c>
      <c r="G3" s="10">
        <v>255</v>
      </c>
    </row>
    <row r="4" spans="1:7">
      <c r="A4" s="2">
        <v>2</v>
      </c>
      <c r="B4" s="2"/>
      <c r="C4" s="7">
        <v>844</v>
      </c>
      <c r="D4" s="26">
        <v>0.377</v>
      </c>
      <c r="E4" s="9">
        <f t="shared" ref="E4:E15" si="0">(((1.96^2)*(D4*(1-D4))*1/((0.1*D4))^2))</f>
        <v>634.83204244031799</v>
      </c>
      <c r="F4" s="9">
        <f t="shared" ref="F4:F19" si="1">E4/((1+(E4/C4)))</f>
        <v>362.31176255518</v>
      </c>
      <c r="G4" s="10">
        <v>362</v>
      </c>
    </row>
    <row r="5" spans="1:7">
      <c r="A5" s="2">
        <v>3</v>
      </c>
      <c r="B5" s="2"/>
      <c r="C5" s="7">
        <v>1111</v>
      </c>
      <c r="D5" s="26">
        <v>0.75800000000000001</v>
      </c>
      <c r="E5" s="9">
        <f t="shared" si="0"/>
        <v>122.6473878627968</v>
      </c>
      <c r="F5" s="9">
        <f t="shared" si="1"/>
        <v>110.45396703804467</v>
      </c>
      <c r="G5" s="10">
        <v>123</v>
      </c>
    </row>
    <row r="6" spans="1:7">
      <c r="A6" s="2">
        <v>4</v>
      </c>
      <c r="B6" s="2"/>
      <c r="C6" s="7">
        <v>708</v>
      </c>
      <c r="D6" s="26">
        <v>0.66299999999999992</v>
      </c>
      <c r="E6" s="9">
        <f t="shared" si="0"/>
        <v>195.26684766214177</v>
      </c>
      <c r="F6" s="9">
        <f t="shared" si="1"/>
        <v>153.0543587452764</v>
      </c>
      <c r="G6" s="10">
        <v>196</v>
      </c>
    </row>
    <row r="7" spans="1:7">
      <c r="A7" s="2">
        <v>5</v>
      </c>
      <c r="B7" s="2"/>
      <c r="C7" s="7">
        <v>2049</v>
      </c>
      <c r="D7" s="26">
        <v>0.86099999999999999</v>
      </c>
      <c r="E7" s="9">
        <f t="shared" si="0"/>
        <v>62.018861788617869</v>
      </c>
      <c r="F7" s="9">
        <f t="shared" si="1"/>
        <v>60.19683201561206</v>
      </c>
      <c r="G7" s="10">
        <v>120</v>
      </c>
    </row>
    <row r="8" spans="1:7">
      <c r="A8" s="2">
        <v>6</v>
      </c>
      <c r="B8" s="2"/>
      <c r="C8" s="7">
        <v>851</v>
      </c>
      <c r="D8" s="26">
        <v>0.58899999999999997</v>
      </c>
      <c r="E8" s="9">
        <f t="shared" si="0"/>
        <v>268.06410865874363</v>
      </c>
      <c r="F8" s="9">
        <f t="shared" si="1"/>
        <v>203.85119556913281</v>
      </c>
      <c r="G8" s="10">
        <v>268</v>
      </c>
    </row>
    <row r="9" spans="1:7">
      <c r="A9" s="2">
        <v>7</v>
      </c>
      <c r="B9" s="2"/>
      <c r="C9" s="7">
        <v>1116</v>
      </c>
      <c r="D9" s="26">
        <v>0.68599999999999994</v>
      </c>
      <c r="E9" s="9">
        <f t="shared" si="0"/>
        <v>175.84</v>
      </c>
      <c r="F9" s="9">
        <f t="shared" si="1"/>
        <v>151.9053752786723</v>
      </c>
      <c r="G9" s="10">
        <v>176</v>
      </c>
    </row>
    <row r="10" spans="1:7">
      <c r="A10" s="2">
        <v>8</v>
      </c>
      <c r="B10" s="2"/>
      <c r="C10" s="7">
        <v>538</v>
      </c>
      <c r="D10" s="26">
        <v>0.40399999999999997</v>
      </c>
      <c r="E10" s="9">
        <f t="shared" si="0"/>
        <v>566.73108910891096</v>
      </c>
      <c r="F10" s="9">
        <f t="shared" si="1"/>
        <v>275.99596765809417</v>
      </c>
      <c r="G10" s="10">
        <v>276</v>
      </c>
    </row>
    <row r="11" spans="1:7">
      <c r="A11" s="2">
        <v>9</v>
      </c>
      <c r="B11" s="2"/>
      <c r="C11" s="7">
        <v>1742</v>
      </c>
      <c r="D11" s="26">
        <v>0.68400000000000005</v>
      </c>
      <c r="E11" s="9">
        <f t="shared" si="0"/>
        <v>177.47742690058476</v>
      </c>
      <c r="F11" s="9">
        <f t="shared" si="1"/>
        <v>161.06762878687982</v>
      </c>
      <c r="G11" s="10">
        <v>162</v>
      </c>
    </row>
    <row r="12" spans="1:7">
      <c r="A12" s="2">
        <v>10</v>
      </c>
      <c r="B12" s="2"/>
      <c r="C12" s="7">
        <v>1769</v>
      </c>
      <c r="D12" s="26">
        <v>0.69900000000000007</v>
      </c>
      <c r="E12" s="9">
        <f t="shared" si="0"/>
        <v>165.42512160228895</v>
      </c>
      <c r="F12" s="9">
        <f t="shared" si="1"/>
        <v>151.27855653159486</v>
      </c>
      <c r="G12" s="10">
        <v>166</v>
      </c>
    </row>
    <row r="13" spans="1:7">
      <c r="A13" s="2">
        <v>11</v>
      </c>
      <c r="B13" s="2"/>
      <c r="C13" s="11">
        <v>416</v>
      </c>
      <c r="D13" s="26">
        <v>0.56999999999999995</v>
      </c>
      <c r="E13" s="9">
        <f t="shared" si="0"/>
        <v>289.80491228070184</v>
      </c>
      <c r="F13" s="9">
        <f t="shared" si="1"/>
        <v>170.81043417394801</v>
      </c>
      <c r="G13" s="10">
        <v>171</v>
      </c>
    </row>
    <row r="14" spans="1:7">
      <c r="A14" s="2">
        <v>12</v>
      </c>
      <c r="B14" s="2"/>
      <c r="C14" s="11">
        <v>699</v>
      </c>
      <c r="D14" s="26">
        <v>0.56499999999999995</v>
      </c>
      <c r="E14" s="9">
        <f t="shared" si="0"/>
        <v>295.76920353982302</v>
      </c>
      <c r="F14" s="9">
        <f>E14/((1+(E14/C14)))</f>
        <v>207.82978859684803</v>
      </c>
      <c r="G14" s="10">
        <v>208</v>
      </c>
    </row>
    <row r="15" spans="1:7">
      <c r="A15" s="2">
        <v>13</v>
      </c>
      <c r="B15" s="2"/>
      <c r="C15" s="11">
        <v>514</v>
      </c>
      <c r="D15" s="26">
        <v>0.57100000000000006</v>
      </c>
      <c r="E15" s="9">
        <f t="shared" si="0"/>
        <v>288.62458844133084</v>
      </c>
      <c r="F15" s="9">
        <f t="shared" si="1"/>
        <v>184.83490363401467</v>
      </c>
      <c r="G15" s="10">
        <v>185</v>
      </c>
    </row>
    <row r="16" spans="1:7">
      <c r="A16" s="2">
        <v>14</v>
      </c>
      <c r="B16" s="2"/>
      <c r="C16" s="11">
        <v>504</v>
      </c>
      <c r="D16" s="26">
        <v>0.71799999999999997</v>
      </c>
      <c r="E16" s="9">
        <f>(((1.96^2)*(D16*(1-D16))*1/((0.07*D16))^2))</f>
        <v>307.92200557103058</v>
      </c>
      <c r="F16" s="9">
        <f t="shared" si="1"/>
        <v>191.14236311239191</v>
      </c>
      <c r="G16" s="10">
        <v>191</v>
      </c>
    </row>
    <row r="17" spans="1:7">
      <c r="A17" s="2">
        <v>15</v>
      </c>
      <c r="B17" s="2"/>
      <c r="C17" s="11">
        <v>658</v>
      </c>
      <c r="D17" s="26">
        <v>0.84200000000000008</v>
      </c>
      <c r="E17" s="9">
        <f>(((1.96^2)*(D17*(1-D17))*1/((0.07*D17))^2))</f>
        <v>147.11638954869343</v>
      </c>
      <c r="F17" s="9">
        <f t="shared" si="1"/>
        <v>120.23427367725402</v>
      </c>
      <c r="G17" s="10">
        <v>148</v>
      </c>
    </row>
    <row r="18" spans="1:7">
      <c r="A18" s="2">
        <v>16</v>
      </c>
      <c r="B18" s="2"/>
      <c r="C18" s="11">
        <v>419</v>
      </c>
      <c r="D18" s="26">
        <v>0.621</v>
      </c>
      <c r="E18" s="9">
        <f>(((1.96^2)*(D18*(1-D18))*1/((0.1*D18))^2))</f>
        <v>234.45513687600641</v>
      </c>
      <c r="F18" s="9">
        <f t="shared" si="1"/>
        <v>150.33427209814278</v>
      </c>
      <c r="G18" s="10">
        <v>234</v>
      </c>
    </row>
    <row r="19" spans="1:7">
      <c r="A19" s="2">
        <v>17</v>
      </c>
      <c r="B19" s="2"/>
      <c r="C19" s="11">
        <v>436</v>
      </c>
      <c r="D19" s="26">
        <v>0.33899999999999997</v>
      </c>
      <c r="E19" s="9">
        <f>(((1.96^2)*(D19*(1-D19))*1/((0.1*D19))^2))</f>
        <v>749.05533923303835</v>
      </c>
      <c r="F19" s="9">
        <f t="shared" si="1"/>
        <v>275.58892576018508</v>
      </c>
      <c r="G19" s="10">
        <v>276</v>
      </c>
    </row>
    <row r="20" spans="1:7" ht="22.9" customHeight="1">
      <c r="B20" s="12" t="s">
        <v>9</v>
      </c>
      <c r="C20" s="13">
        <v>17656</v>
      </c>
      <c r="D20" s="14"/>
      <c r="E20" s="15"/>
      <c r="F20" s="15"/>
      <c r="G20" s="16">
        <f>SUM(G3:G19)</f>
        <v>3517</v>
      </c>
    </row>
    <row r="21" spans="1:7" ht="22.9" customHeight="1">
      <c r="B21" s="17"/>
      <c r="C21" s="18"/>
      <c r="D21" s="8"/>
      <c r="E21" s="19"/>
      <c r="F21" s="19"/>
      <c r="G21" s="20"/>
    </row>
    <row r="22" spans="1:7">
      <c r="B22" s="21" t="s">
        <v>10</v>
      </c>
    </row>
    <row r="23" spans="1:7" ht="30">
      <c r="A23" s="22" t="s">
        <v>11</v>
      </c>
      <c r="B23" s="23" t="s">
        <v>12</v>
      </c>
      <c r="C23" s="24"/>
      <c r="D23" s="24"/>
    </row>
    <row r="24" spans="1:7" ht="29.25">
      <c r="B24" s="23" t="s">
        <v>13</v>
      </c>
    </row>
    <row r="25" spans="1:7">
      <c r="A25" s="1" t="s">
        <v>14</v>
      </c>
      <c r="B25" s="1" t="s">
        <v>15</v>
      </c>
      <c r="C25" s="1" t="s">
        <v>16</v>
      </c>
    </row>
    <row r="26" spans="1:7">
      <c r="B26" s="1" t="s">
        <v>17</v>
      </c>
    </row>
    <row r="27" spans="1:7">
      <c r="B27" s="25" t="s">
        <v>18</v>
      </c>
      <c r="C27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supawadee.p</dc:creator>
  <cp:keywords/>
  <dc:description/>
  <cp:lastModifiedBy>Windows User</cp:lastModifiedBy>
  <cp:revision/>
  <dcterms:created xsi:type="dcterms:W3CDTF">2022-06-09T01:05:20Z</dcterms:created>
  <dcterms:modified xsi:type="dcterms:W3CDTF">2022-06-29T04:42:32Z</dcterms:modified>
  <cp:category/>
  <cp:contentStatus/>
</cp:coreProperties>
</file>